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filterPrivacy="1"/>
  <xr:revisionPtr revIDLastSave="0" documentId="13_ncr:1_{012D8922-0477-4F8C-9F56-5E6CF5A11D4E}" xr6:coauthVersionLast="40" xr6:coauthVersionMax="40" xr10:uidLastSave="{00000000-0000-0000-0000-000000000000}"/>
  <bookViews>
    <workbookView xWindow="0" yWindow="0" windowWidth="22260" windowHeight="12645" xr2:uid="{00000000-000D-0000-FFFF-FFFF00000000}"/>
  </bookViews>
  <sheets>
    <sheet name="SME Determination" sheetId="1" r:id="rId1"/>
    <sheet name="Linked Enterprise" sheetId="5" r:id="rId2"/>
    <sheet name="Partner Enterprise" sheetId="4" r:id="rId3"/>
    <sheet name="Staff Headcount" sheetId="3" r:id="rId4"/>
    <sheet name="Tables"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A2" i="4"/>
  <c r="A2" i="5"/>
  <c r="C3" i="5" l="1"/>
  <c r="C5" i="4" s="1"/>
  <c r="C4" i="4" s="1"/>
  <c r="C13" i="1" s="1"/>
  <c r="C12" i="1" l="1"/>
  <c r="C21" i="1"/>
  <c r="C7" i="1" s="1"/>
  <c r="B3" i="3"/>
  <c r="K11" i="3"/>
  <c r="J11" i="3"/>
  <c r="I11" i="3"/>
  <c r="H11" i="3"/>
  <c r="G11" i="3"/>
  <c r="F11" i="3"/>
  <c r="E11" i="3"/>
  <c r="D11" i="3"/>
  <c r="C11" i="3"/>
  <c r="B11" i="3"/>
  <c r="C8" i="1"/>
  <c r="C6" i="1" l="1"/>
  <c r="C5" i="1" s="1"/>
  <c r="C11" i="1"/>
</calcChain>
</file>

<file path=xl/sharedStrings.xml><?xml version="1.0" encoding="utf-8"?>
<sst xmlns="http://schemas.openxmlformats.org/spreadsheetml/2006/main" count="109" uniqueCount="89">
  <si>
    <t>Classification</t>
  </si>
  <si>
    <t>SME</t>
  </si>
  <si>
    <t>Small</t>
  </si>
  <si>
    <t>Micro Enterprise</t>
  </si>
  <si>
    <t>Small Enterprise</t>
  </si>
  <si>
    <t>Questions</t>
  </si>
  <si>
    <t>This is an entity engaged in an economic activity</t>
  </si>
  <si>
    <t>Source</t>
  </si>
  <si>
    <t>Art. 1</t>
  </si>
  <si>
    <t>Type</t>
  </si>
  <si>
    <t>Art. 2(3)</t>
  </si>
  <si>
    <t>Autonomous Enterprise</t>
  </si>
  <si>
    <t>Partner Enterprise</t>
  </si>
  <si>
    <t>Art. 2(2)</t>
  </si>
  <si>
    <t>Art. 2(1)</t>
  </si>
  <si>
    <t>Art. 3(1)</t>
  </si>
  <si>
    <t>Art. 3(2)</t>
  </si>
  <si>
    <t>Linked Enterprise</t>
  </si>
  <si>
    <t>Art. 3(3)</t>
  </si>
  <si>
    <t>Medium Enterprise</t>
  </si>
  <si>
    <t>This is a partner enterprise</t>
  </si>
  <si>
    <t>This is a linked enterprise</t>
  </si>
  <si>
    <t>What is the headcount in annual work units (AWU)?</t>
  </si>
  <si>
    <t>What is the annual balance sheet total in millions of Euros?</t>
  </si>
  <si>
    <t>Art. 4(1)</t>
  </si>
  <si>
    <t>Art. 2</t>
  </si>
  <si>
    <t>Turnover</t>
  </si>
  <si>
    <t>Balance Sheet</t>
  </si>
  <si>
    <t>Headcount</t>
  </si>
  <si>
    <t>Medium</t>
  </si>
  <si>
    <t>Micro</t>
  </si>
  <si>
    <t>Art. 3(4)</t>
  </si>
  <si>
    <t>25% or more or the capital or voting rights are directly or indirectly controlled, jointly or individually, by one or more public bodies</t>
  </si>
  <si>
    <t>What is the annual turnover in millions of Euros excluding VAT and other indirect taxes?</t>
  </si>
  <si>
    <t>Art. 2
Art. 4(1)</t>
  </si>
  <si>
    <t>Total AWU</t>
  </si>
  <si>
    <t>Employees</t>
  </si>
  <si>
    <t>Partners engaged in a regular activity and benefiting from financial advantage</t>
  </si>
  <si>
    <t>Persons deemed to be employees under national law</t>
  </si>
  <si>
    <t>Owner-managers</t>
  </si>
  <si>
    <t>AWU</t>
  </si>
  <si>
    <t>Students engaged in a vocational training with a vocational training contract</t>
  </si>
  <si>
    <t>Exclusions</t>
  </si>
  <si>
    <t>The duration of maternity leave</t>
  </si>
  <si>
    <t>The duration of parental leave</t>
  </si>
  <si>
    <t>SME Determination Worksheet</t>
  </si>
  <si>
    <t>The enterprise has a majority of the shareholders' or members' voting rights in another enterprise</t>
  </si>
  <si>
    <t>Art. 3(3)(a)</t>
  </si>
  <si>
    <t>The enterprise has the right to appoint or remove a majority of the members of the administrative, management or supervisory body of another enterprise</t>
  </si>
  <si>
    <t>Provide the name of the enterprise below</t>
  </si>
  <si>
    <t>Art. 3(3)(b)</t>
  </si>
  <si>
    <t>The enterprise has the right to exercise a dominant influence over another enterprise pursuant to a contract entered into with that enterprise or to a provision in its memorandum or articles of association</t>
  </si>
  <si>
    <t>Art. 3(3)(c)</t>
  </si>
  <si>
    <t>The enterprise is a shareholder in or a member of another enterprise, and controls alone, pursuant to an agreement with other shareholders in or members of that enterprise, a majority of shareholders' or members' voting rights in that enterprise</t>
  </si>
  <si>
    <t>Art. 3(3)(d)</t>
  </si>
  <si>
    <t>Linked Enterprise Worksheet</t>
  </si>
  <si>
    <t>Partner Enterprise Worksheet</t>
  </si>
  <si>
    <t>Staff Headcount Worksheet</t>
  </si>
  <si>
    <t>Art. 3(2)(a)</t>
  </si>
  <si>
    <t>Art. 3(2)(b)</t>
  </si>
  <si>
    <t>Art. 3(2)(c)</t>
  </si>
  <si>
    <t>Art. 3(2)(d)</t>
  </si>
  <si>
    <t>Investors who are public investment corporations, venture capital companies, individuals or groups of individuals with a regular venture capital investment activity who invest equity capital in unquoted businesses (‘business angels’), provided the total investment of those business angels in the same enterprise is less than EUR 1,250,000</t>
  </si>
  <si>
    <t>Investors who are institutional investors, including regional development funds</t>
  </si>
  <si>
    <t>Investors who are autonomous local authorities with an annual budget of less than EUR 10 million and fewer than 5,000 inhabitants</t>
  </si>
  <si>
    <t>An upstream enterprise holds, either solely or jointly with one or more linked enterprises, 25% or more of the capital or voting rights of the downstream enterprise</t>
  </si>
  <si>
    <t>If the 25% threshold is met or exceeded, answer the following questions to determine is there is an exception. These investors may not be linked to the enterprise.</t>
  </si>
  <si>
    <t>Investors who are universities or non-profit research centers</t>
  </si>
  <si>
    <t>Instructions</t>
  </si>
  <si>
    <t>4. First, complete the Linked Enterprise worksheet. The results affect the SME Determination and Partner Enterprise worksheets.</t>
  </si>
  <si>
    <t>5. Next complete the Partner Enterprise worksheet. The results affect the SME Determination worksheet.</t>
  </si>
  <si>
    <t>6. Next complete the Staff Headcount worksheet. The results affect the SME Determination worksheet.</t>
  </si>
  <si>
    <t>Number</t>
  </si>
  <si>
    <t>7. On this worksheet, answer questions 1 to 4. The answer for question 5 comes from the Staff Headcount worksheet.</t>
  </si>
  <si>
    <t>Enterprise Name</t>
  </si>
  <si>
    <t>Identify the linked enterprise</t>
  </si>
  <si>
    <t>1. Answer question 1. If the answer is TRUE, then answer questions 2 to 5 to determine any exceptions.</t>
  </si>
  <si>
    <t>2. For any answer that is TRUE, identify the partner enterprise.</t>
  </si>
  <si>
    <t>Identify the partner enterprise</t>
  </si>
  <si>
    <t>Other employee types</t>
  </si>
  <si>
    <t xml:space="preserve">1. Fill in the number of employees of each category. The work of persons who have not worked the full year, the work of those who have worked part-time, regardless of duration, and the work of seasonal workers are counted as fractions of annual work units, AWU. </t>
  </si>
  <si>
    <t>2. The commission recommendation identifies four categories of employees, but the worksheet includes "other employee types".</t>
  </si>
  <si>
    <t xml:space="preserve">Students engaged in vocational training with an apprenticeship </t>
  </si>
  <si>
    <t>3. Do not include any of the identified exclusions.</t>
  </si>
  <si>
    <t>Answer the following questions based on the latest approved accounting period and calculated on an annual basis:</t>
  </si>
  <si>
    <t>2. To qualify as an SME a manufacturer must be an autonomous enterprise, have annual sales under EUR 50 million, and a headcount under 250. This worksheet helps a manufacturer determine if it meets the requirements. In addition, the SME classification has three categories: Medium, Small, and Micro.</t>
  </si>
  <si>
    <t>1. The EU-MDR and the EU-IVDR require the manufacturer to have a Person Responsible for Regulatory Compliance. The Person Responsible is an employee unless the manufacturer is a small or medium enterprises, SME. In that case the manufacturer can use an outside person.</t>
  </si>
  <si>
    <t>3. In each worksheet, enter data in the cells colored light blue.</t>
  </si>
  <si>
    <t>1. Answer question 1 to 4. For any answer that is TRUE, identify the linked enterprise.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</si>
</sst>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1" xfId="0" applyBorder="1" applyAlignment="1">
      <alignment wrapText="1"/>
    </xf>
    <xf numFmtId="0" fontId="0" fillId="0" borderId="1" xfId="0" applyFill="1"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2" borderId="1" xfId="0" applyFill="1" applyBorder="1" applyProtection="1">
      <protection locked="0"/>
    </xf>
    <xf numFmtId="164" fontId="0" fillId="0" borderId="1" xfId="0" applyNumberFormat="1" applyBorder="1" applyAlignment="1">
      <alignment horizontal="center"/>
    </xf>
    <xf numFmtId="0" fontId="0" fillId="0" borderId="1" xfId="0" applyBorder="1" applyAlignment="1">
      <alignment horizontal="left" wrapText="1"/>
    </xf>
    <xf numFmtId="0" fontId="0" fillId="0" borderId="1" xfId="0" applyBorder="1" applyAlignment="1">
      <alignment horizontal="center"/>
    </xf>
    <xf numFmtId="0" fontId="0" fillId="0" borderId="1" xfId="0" applyFill="1" applyBorder="1" applyProtection="1">
      <protection locked="0"/>
    </xf>
    <xf numFmtId="0" fontId="2" fillId="0" borderId="1" xfId="0" applyFont="1" applyBorder="1" applyAlignment="1">
      <alignment horizontal="center"/>
    </xf>
    <xf numFmtId="0" fontId="0" fillId="0" borderId="1" xfId="0" applyBorder="1" applyAlignment="1">
      <alignment horizontal="left" wrapText="1"/>
    </xf>
    <xf numFmtId="0" fontId="0" fillId="0" borderId="1" xfId="0"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1" xfId="0" applyFill="1" applyBorder="1" applyAlignment="1">
      <alignment horizontal="left" wrapText="1"/>
    </xf>
    <xf numFmtId="0" fontId="1" fillId="0" borderId="1" xfId="0" applyFont="1" applyBorder="1" applyAlignment="1">
      <alignment horizontal="center"/>
    </xf>
    <xf numFmtId="0" fontId="0" fillId="0" borderId="1" xfId="0" applyFont="1" applyBorder="1" applyAlignment="1">
      <alignment horizontal="left"/>
    </xf>
    <xf numFmtId="0" fontId="1" fillId="0" borderId="1" xfId="0" applyFont="1" applyFill="1" applyBorder="1" applyAlignment="1">
      <alignment horizontal="center" wrapText="1"/>
    </xf>
    <xf numFmtId="0" fontId="1" fillId="0" borderId="0" xfId="0" applyFont="1" applyAlignment="1"/>
    <xf numFmtId="0" fontId="0" fillId="0" borderId="1" xfId="0" applyBorder="1" applyAlignment="1"/>
    <xf numFmtId="0" fontId="0" fillId="0" borderId="1" xfId="0" applyBorder="1" applyAlignment="1">
      <alignment horizontal="center" vertical="center"/>
    </xf>
    <xf numFmtId="0" fontId="0" fillId="0" borderId="1" xfId="0" applyBorder="1" applyAlignment="1">
      <alignment horizontal="left"/>
    </xf>
    <xf numFmtId="0" fontId="0" fillId="0" borderId="1" xfId="0" applyFont="1" applyBorder="1" applyAlignment="1">
      <alignment horizontal="left" wrapText="1"/>
    </xf>
    <xf numFmtId="0" fontId="0" fillId="0" borderId="1" xfId="0" applyBorder="1" applyAlignment="1">
      <alignment horizontal="right"/>
    </xf>
    <xf numFmtId="0" fontId="0" fillId="0" borderId="2" xfId="0" applyBorder="1" applyAlignment="1">
      <alignment horizontal="right"/>
    </xf>
    <xf numFmtId="0" fontId="0" fillId="2" borderId="1" xfId="0" applyFill="1" applyBorder="1" applyAlignment="1" applyProtection="1">
      <alignment horizontal="center" wrapText="1"/>
      <protection locked="0"/>
    </xf>
    <xf numFmtId="0" fontId="0" fillId="2" borderId="1" xfId="0" applyFill="1" applyBorder="1" applyAlignment="1" applyProtection="1">
      <alignment horizontal="left" wrapText="1"/>
      <protection locked="0"/>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Font="1" applyBorder="1" applyAlignment="1">
      <alignment horizontal="center"/>
    </xf>
    <xf numFmtId="0" fontId="0" fillId="0" borderId="1" xfId="0" applyBorder="1" applyAlignment="1">
      <alignment horizontal="right" wrapText="1"/>
    </xf>
    <xf numFmtId="0" fontId="0" fillId="2" borderId="1" xfId="0" applyFill="1" applyBorder="1" applyAlignment="1" applyProtection="1">
      <alignment horizontal="center"/>
      <protection locked="0"/>
    </xf>
    <xf numFmtId="0" fontId="0" fillId="2" borderId="1" xfId="0"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1"/>
  <sheetViews>
    <sheetView showGridLines="0" tabSelected="1" zoomScale="120" zoomScaleNormal="120" workbookViewId="0">
      <selection sqref="A1:D1"/>
    </sheetView>
  </sheetViews>
  <sheetFormatPr defaultRowHeight="15" x14ac:dyDescent="0.25"/>
  <cols>
    <col min="2" max="2" width="45.7109375" customWidth="1"/>
    <col min="4" max="4" width="9.140625" style="1"/>
  </cols>
  <sheetData>
    <row r="1" spans="1:15" ht="18.75" x14ac:dyDescent="0.3">
      <c r="A1" s="14" t="s">
        <v>45</v>
      </c>
      <c r="B1" s="14"/>
      <c r="C1" s="14"/>
      <c r="D1" s="14"/>
      <c r="G1" s="24"/>
      <c r="H1" s="24"/>
      <c r="I1" s="24"/>
      <c r="J1" s="24"/>
      <c r="K1" s="24"/>
      <c r="L1" s="24"/>
      <c r="M1" s="24"/>
    </row>
    <row r="2" spans="1:15" x14ac:dyDescent="0.25">
      <c r="A2" s="36" t="s">
        <v>49</v>
      </c>
      <c r="B2" s="36"/>
      <c r="C2" s="36"/>
      <c r="D2" s="36"/>
      <c r="G2" s="21" t="s">
        <v>68</v>
      </c>
      <c r="H2" s="21"/>
      <c r="I2" s="21"/>
      <c r="J2" s="21"/>
      <c r="K2" s="21"/>
      <c r="L2" s="21"/>
      <c r="M2" s="21"/>
      <c r="N2" s="21"/>
      <c r="O2" s="21"/>
    </row>
    <row r="3" spans="1:15" ht="60.75" customHeight="1" x14ac:dyDescent="0.25">
      <c r="A3" s="39" t="s">
        <v>74</v>
      </c>
      <c r="B3" s="39"/>
      <c r="C3" s="39"/>
      <c r="D3" s="39"/>
      <c r="G3" s="15" t="s">
        <v>86</v>
      </c>
      <c r="H3" s="15"/>
      <c r="I3" s="15"/>
      <c r="J3" s="15"/>
      <c r="K3" s="15"/>
      <c r="L3" s="15"/>
      <c r="M3" s="15"/>
      <c r="N3" s="15"/>
      <c r="O3" s="15"/>
    </row>
    <row r="4" spans="1:15" ht="15" customHeight="1" x14ac:dyDescent="0.25">
      <c r="A4" s="16" t="s">
        <v>0</v>
      </c>
      <c r="B4" s="16"/>
      <c r="C4" s="16"/>
      <c r="D4" s="12" t="s">
        <v>7</v>
      </c>
      <c r="G4" s="15" t="s">
        <v>85</v>
      </c>
      <c r="H4" s="15"/>
      <c r="I4" s="15"/>
      <c r="J4" s="15"/>
      <c r="K4" s="15"/>
      <c r="L4" s="15"/>
      <c r="M4" s="15"/>
      <c r="N4" s="15"/>
      <c r="O4" s="15"/>
    </row>
    <row r="5" spans="1:15" x14ac:dyDescent="0.25">
      <c r="A5" s="33" t="s">
        <v>1</v>
      </c>
      <c r="B5" s="35"/>
      <c r="C5" s="2" t="b">
        <f>OR($C$6, $C$7, $C$8)</f>
        <v>0</v>
      </c>
      <c r="D5" s="12" t="s">
        <v>14</v>
      </c>
      <c r="G5" s="15"/>
      <c r="H5" s="15"/>
      <c r="I5" s="15"/>
      <c r="J5" s="15"/>
      <c r="K5" s="15"/>
      <c r="L5" s="15"/>
      <c r="M5" s="15"/>
      <c r="N5" s="15"/>
      <c r="O5" s="15"/>
    </row>
    <row r="6" spans="1:15" x14ac:dyDescent="0.25">
      <c r="A6" s="25" t="s">
        <v>19</v>
      </c>
      <c r="B6" s="25"/>
      <c r="C6" s="2" t="b">
        <f>AND($C$16, NOT($C$17), $C$21&lt;=Tables!$F$2, OR($C$19&lt;=Tables!$D$2, $C$20&lt;=Tables!$E$2))</f>
        <v>0</v>
      </c>
      <c r="D6" s="12" t="s">
        <v>14</v>
      </c>
      <c r="G6" s="15"/>
      <c r="H6" s="15"/>
      <c r="I6" s="15"/>
      <c r="J6" s="15"/>
      <c r="K6" s="15"/>
      <c r="L6" s="15"/>
      <c r="M6" s="15"/>
      <c r="N6" s="15"/>
      <c r="O6" s="15"/>
    </row>
    <row r="7" spans="1:15" x14ac:dyDescent="0.25">
      <c r="A7" s="25" t="s">
        <v>4</v>
      </c>
      <c r="B7" s="25"/>
      <c r="C7" s="2" t="b">
        <f>AND(C$16, NOT(C$17), C$21&lt;=Tables!F$3, OR(C$19&lt;=Tables!D$3, C$20&lt;=Tables!E$3))</f>
        <v>0</v>
      </c>
      <c r="D7" s="12" t="s">
        <v>13</v>
      </c>
      <c r="G7" s="15"/>
      <c r="H7" s="15"/>
      <c r="I7" s="15"/>
      <c r="J7" s="15"/>
      <c r="K7" s="15"/>
      <c r="L7" s="15"/>
      <c r="M7" s="15"/>
      <c r="N7" s="15"/>
      <c r="O7" s="15"/>
    </row>
    <row r="8" spans="1:15" x14ac:dyDescent="0.25">
      <c r="A8" s="25" t="s">
        <v>3</v>
      </c>
      <c r="B8" s="25"/>
      <c r="C8" s="2" t="b">
        <f>AND(C$16, NOT(C$17), C$21&lt;=Tables!F$4, OR(C$19&lt;=Tables!D$4, C$20&lt;=Tables!E$4))</f>
        <v>0</v>
      </c>
      <c r="D8" s="12" t="s">
        <v>10</v>
      </c>
      <c r="G8" s="27" t="s">
        <v>87</v>
      </c>
      <c r="H8" s="27"/>
      <c r="I8" s="27"/>
      <c r="J8" s="27"/>
      <c r="K8" s="27"/>
      <c r="L8" s="27"/>
      <c r="M8" s="27"/>
      <c r="N8" s="27"/>
      <c r="O8" s="27"/>
    </row>
    <row r="9" spans="1:15" x14ac:dyDescent="0.25">
      <c r="G9" s="15" t="s">
        <v>69</v>
      </c>
      <c r="H9" s="15"/>
      <c r="I9" s="15"/>
      <c r="J9" s="15"/>
      <c r="K9" s="15"/>
      <c r="L9" s="15"/>
      <c r="M9" s="15"/>
      <c r="N9" s="15"/>
      <c r="O9" s="15"/>
    </row>
    <row r="10" spans="1:15" x14ac:dyDescent="0.25">
      <c r="A10" s="16" t="s">
        <v>9</v>
      </c>
      <c r="B10" s="16"/>
      <c r="C10" s="16"/>
      <c r="D10" s="12" t="s">
        <v>7</v>
      </c>
      <c r="G10" s="15"/>
      <c r="H10" s="15"/>
      <c r="I10" s="15"/>
      <c r="J10" s="15"/>
      <c r="K10" s="15"/>
      <c r="L10" s="15"/>
      <c r="M10" s="15"/>
      <c r="N10" s="15"/>
      <c r="O10" s="15"/>
    </row>
    <row r="11" spans="1:15" x14ac:dyDescent="0.25">
      <c r="A11" s="25" t="s">
        <v>11</v>
      </c>
      <c r="B11" s="25"/>
      <c r="C11" s="2" t="b">
        <f>OR(NOT($C$13), NOT($C$12))</f>
        <v>1</v>
      </c>
      <c r="D11" s="12" t="s">
        <v>15</v>
      </c>
      <c r="G11" s="15" t="s">
        <v>70</v>
      </c>
      <c r="H11" s="15"/>
      <c r="I11" s="15"/>
      <c r="J11" s="15"/>
      <c r="K11" s="15"/>
      <c r="L11" s="15"/>
      <c r="M11" s="15"/>
      <c r="N11" s="15"/>
      <c r="O11" s="15"/>
    </row>
    <row r="12" spans="1:15" x14ac:dyDescent="0.25">
      <c r="A12" s="25" t="s">
        <v>17</v>
      </c>
      <c r="B12" s="25"/>
      <c r="C12" s="2" t="b">
        <f>'Linked Enterprise'!C3</f>
        <v>0</v>
      </c>
      <c r="D12" s="12" t="s">
        <v>18</v>
      </c>
      <c r="G12" s="15"/>
      <c r="H12" s="15"/>
      <c r="I12" s="15"/>
      <c r="J12" s="15"/>
      <c r="K12" s="15"/>
      <c r="L12" s="15"/>
      <c r="M12" s="15"/>
      <c r="N12" s="15"/>
      <c r="O12" s="15"/>
    </row>
    <row r="13" spans="1:15" x14ac:dyDescent="0.25">
      <c r="A13" s="25" t="s">
        <v>12</v>
      </c>
      <c r="B13" s="25"/>
      <c r="C13" s="2" t="b">
        <f>'Partner Enterprise'!C4</f>
        <v>0</v>
      </c>
      <c r="D13" s="12" t="s">
        <v>16</v>
      </c>
      <c r="G13" s="15" t="s">
        <v>71</v>
      </c>
      <c r="H13" s="15"/>
      <c r="I13" s="15"/>
      <c r="J13" s="15"/>
      <c r="K13" s="15"/>
      <c r="L13" s="15"/>
      <c r="M13" s="15"/>
      <c r="N13" s="15"/>
      <c r="O13" s="15"/>
    </row>
    <row r="14" spans="1:15" x14ac:dyDescent="0.25">
      <c r="G14" s="15"/>
      <c r="H14" s="15"/>
      <c r="I14" s="15"/>
      <c r="J14" s="15"/>
      <c r="K14" s="15"/>
      <c r="L14" s="15"/>
      <c r="M14" s="15"/>
      <c r="N14" s="15"/>
      <c r="O14" s="15"/>
    </row>
    <row r="15" spans="1:15" ht="28.5" customHeight="1" x14ac:dyDescent="0.25">
      <c r="A15" s="26" t="s">
        <v>72</v>
      </c>
      <c r="B15" s="16" t="s">
        <v>5</v>
      </c>
      <c r="C15" s="16"/>
      <c r="D15" s="12" t="s">
        <v>7</v>
      </c>
      <c r="G15" s="15" t="s">
        <v>73</v>
      </c>
      <c r="H15" s="15"/>
      <c r="I15" s="15"/>
      <c r="J15" s="15"/>
      <c r="K15" s="15"/>
      <c r="L15" s="15"/>
      <c r="M15" s="15"/>
      <c r="N15" s="15"/>
      <c r="O15" s="15"/>
    </row>
    <row r="16" spans="1:15" x14ac:dyDescent="0.25">
      <c r="A16" s="26">
        <v>1</v>
      </c>
      <c r="B16" s="11" t="s">
        <v>6</v>
      </c>
      <c r="C16" s="9" t="b">
        <v>1</v>
      </c>
      <c r="D16" s="12" t="s">
        <v>8</v>
      </c>
    </row>
    <row r="17" spans="1:4" ht="46.5" customHeight="1" x14ac:dyDescent="0.25">
      <c r="A17" s="26">
        <v>2</v>
      </c>
      <c r="B17" s="4" t="s">
        <v>32</v>
      </c>
      <c r="C17" s="9" t="b">
        <v>0</v>
      </c>
      <c r="D17" s="12" t="s">
        <v>31</v>
      </c>
    </row>
    <row r="18" spans="1:4" ht="31.5" customHeight="1" x14ac:dyDescent="0.25">
      <c r="A18" s="15" t="s">
        <v>84</v>
      </c>
      <c r="B18" s="15"/>
      <c r="C18" s="15"/>
      <c r="D18" s="12" t="s">
        <v>24</v>
      </c>
    </row>
    <row r="19" spans="1:4" ht="31.5" customHeight="1" x14ac:dyDescent="0.25">
      <c r="A19" s="26">
        <v>3</v>
      </c>
      <c r="B19" s="11" t="s">
        <v>33</v>
      </c>
      <c r="C19" s="9">
        <v>500</v>
      </c>
      <c r="D19" s="6" t="s">
        <v>34</v>
      </c>
    </row>
    <row r="20" spans="1:4" ht="30" x14ac:dyDescent="0.25">
      <c r="A20" s="26">
        <v>4</v>
      </c>
      <c r="B20" s="4" t="s">
        <v>23</v>
      </c>
      <c r="C20" s="9">
        <v>500</v>
      </c>
      <c r="D20" s="12" t="s">
        <v>25</v>
      </c>
    </row>
    <row r="21" spans="1:4" ht="16.5" customHeight="1" x14ac:dyDescent="0.25">
      <c r="A21" s="26">
        <v>5</v>
      </c>
      <c r="B21" s="4" t="s">
        <v>22</v>
      </c>
      <c r="C21" s="2">
        <f>'Staff Headcount'!B3</f>
        <v>5.5</v>
      </c>
      <c r="D21" s="12" t="s">
        <v>25</v>
      </c>
    </row>
  </sheetData>
  <sheetProtection sheet="1" objects="1" scenarios="1"/>
  <mergeCells count="16">
    <mergeCell ref="G15:O15"/>
    <mergeCell ref="G11:O12"/>
    <mergeCell ref="G13:O14"/>
    <mergeCell ref="A1:D1"/>
    <mergeCell ref="A2:D2"/>
    <mergeCell ref="A3:D3"/>
    <mergeCell ref="A4:C4"/>
    <mergeCell ref="A5:B5"/>
    <mergeCell ref="A10:C10"/>
    <mergeCell ref="G4:O7"/>
    <mergeCell ref="G8:O8"/>
    <mergeCell ref="G9:O10"/>
    <mergeCell ref="G2:O2"/>
    <mergeCell ref="G3:O3"/>
    <mergeCell ref="B15:C15"/>
    <mergeCell ref="A18:C18"/>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1FA8FE3-F198-4E65-8932-93C2BEA78BB7}">
          <x14:formula1>
            <xm:f>Tables!$A$2:$A$3</xm:f>
          </x14:formula1>
          <xm:sqref>C16:C17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185E8-F752-4D01-886D-28BC1CAB2509}">
  <dimension ref="A1:T8"/>
  <sheetViews>
    <sheetView showGridLines="0" zoomScale="120" zoomScaleNormal="120" workbookViewId="0">
      <selection sqref="A1:D1"/>
    </sheetView>
  </sheetViews>
  <sheetFormatPr defaultRowHeight="15" x14ac:dyDescent="0.25"/>
  <cols>
    <col min="2" max="2" width="45.7109375" customWidth="1"/>
    <col min="4" max="4" width="10.5703125" bestFit="1" customWidth="1"/>
  </cols>
  <sheetData>
    <row r="1" spans="1:20" x14ac:dyDescent="0.25">
      <c r="A1" s="21" t="s">
        <v>55</v>
      </c>
      <c r="B1" s="21"/>
      <c r="C1" s="21"/>
      <c r="D1" s="21"/>
      <c r="L1" s="21" t="s">
        <v>68</v>
      </c>
      <c r="M1" s="21"/>
      <c r="N1" s="21"/>
      <c r="O1" s="21"/>
      <c r="P1" s="21"/>
      <c r="Q1" s="21"/>
      <c r="R1" s="21"/>
      <c r="S1" s="21"/>
      <c r="T1" s="21"/>
    </row>
    <row r="2" spans="1:20" ht="44.25" customHeight="1" x14ac:dyDescent="0.25">
      <c r="A2" s="28" t="str">
        <f>'SME Determination'!A3:D3</f>
        <v>Enterprise Name</v>
      </c>
      <c r="B2" s="28"/>
      <c r="C2" s="28"/>
      <c r="D2" s="28"/>
      <c r="L2" s="33" t="s">
        <v>88</v>
      </c>
      <c r="M2" s="34"/>
      <c r="N2" s="34"/>
      <c r="O2" s="34"/>
      <c r="P2" s="34"/>
      <c r="Q2" s="34"/>
      <c r="R2" s="34"/>
      <c r="S2" s="34"/>
      <c r="T2" s="35"/>
    </row>
    <row r="3" spans="1:20" x14ac:dyDescent="0.25">
      <c r="A3" s="30" t="s">
        <v>21</v>
      </c>
      <c r="B3" s="30"/>
      <c r="C3" s="8" t="b">
        <f>OR(C5:C8)</f>
        <v>0</v>
      </c>
      <c r="D3" s="8" t="s">
        <v>18</v>
      </c>
    </row>
    <row r="4" spans="1:20" x14ac:dyDescent="0.25">
      <c r="A4" s="26" t="s">
        <v>72</v>
      </c>
      <c r="B4" s="16" t="s">
        <v>5</v>
      </c>
      <c r="C4" s="16"/>
      <c r="D4" s="12" t="s">
        <v>7</v>
      </c>
      <c r="E4" s="27" t="s">
        <v>75</v>
      </c>
      <c r="F4" s="27"/>
      <c r="G4" s="27"/>
      <c r="H4" s="27"/>
      <c r="I4" s="27"/>
      <c r="J4" s="27"/>
    </row>
    <row r="5" spans="1:20" ht="45" x14ac:dyDescent="0.25">
      <c r="A5" s="26">
        <v>1</v>
      </c>
      <c r="B5" s="11" t="s">
        <v>46</v>
      </c>
      <c r="C5" s="9" t="b">
        <v>0</v>
      </c>
      <c r="D5" s="2" t="s">
        <v>47</v>
      </c>
      <c r="E5" s="31"/>
      <c r="F5" s="31"/>
      <c r="G5" s="31"/>
      <c r="H5" s="31"/>
      <c r="I5" s="31"/>
      <c r="J5" s="31"/>
    </row>
    <row r="6" spans="1:20" ht="60" x14ac:dyDescent="0.25">
      <c r="A6" s="26">
        <v>2</v>
      </c>
      <c r="B6" s="4" t="s">
        <v>48</v>
      </c>
      <c r="C6" s="9" t="b">
        <v>0</v>
      </c>
      <c r="D6" s="2" t="s">
        <v>50</v>
      </c>
      <c r="E6" s="31"/>
      <c r="F6" s="31"/>
      <c r="G6" s="31"/>
      <c r="H6" s="31"/>
      <c r="I6" s="31"/>
      <c r="J6" s="31"/>
    </row>
    <row r="7" spans="1:20" ht="75" x14ac:dyDescent="0.25">
      <c r="A7" s="26">
        <v>3</v>
      </c>
      <c r="B7" s="4" t="s">
        <v>51</v>
      </c>
      <c r="C7" s="9" t="b">
        <v>0</v>
      </c>
      <c r="D7" s="2" t="s">
        <v>52</v>
      </c>
      <c r="E7" s="32"/>
      <c r="F7" s="32"/>
      <c r="G7" s="32"/>
      <c r="H7" s="32"/>
      <c r="I7" s="32"/>
      <c r="J7" s="32"/>
    </row>
    <row r="8" spans="1:20" ht="90" x14ac:dyDescent="0.25">
      <c r="A8" s="26">
        <v>4</v>
      </c>
      <c r="B8" s="4" t="s">
        <v>53</v>
      </c>
      <c r="C8" s="9" t="b">
        <v>0</v>
      </c>
      <c r="D8" s="2" t="s">
        <v>54</v>
      </c>
      <c r="E8" s="32"/>
      <c r="F8" s="32"/>
      <c r="G8" s="32"/>
      <c r="H8" s="32"/>
      <c r="I8" s="32"/>
      <c r="J8" s="32"/>
    </row>
  </sheetData>
  <sheetProtection sheet="1" objects="1" scenarios="1"/>
  <mergeCells count="11">
    <mergeCell ref="L1:T1"/>
    <mergeCell ref="L2:T2"/>
    <mergeCell ref="E5:J5"/>
    <mergeCell ref="E6:J6"/>
    <mergeCell ref="E7:J7"/>
    <mergeCell ref="E8:J8"/>
    <mergeCell ref="E4:J4"/>
    <mergeCell ref="B4:C4"/>
    <mergeCell ref="A1:D1"/>
    <mergeCell ref="A2:D2"/>
    <mergeCell ref="A3:B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3C0EA571-FBE6-490E-B1D2-E056BF47A843}">
          <x14:formula1>
            <xm:f>Tables!$A$2:$A$3</xm:f>
          </x14:formula1>
          <xm:sqref>C5:C8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1F8AA-F1E0-4899-ABCF-E07289FF3F57}">
  <dimension ref="A1:T12"/>
  <sheetViews>
    <sheetView showGridLines="0" zoomScale="120" zoomScaleNormal="120" workbookViewId="0">
      <selection sqref="A1:D1"/>
    </sheetView>
  </sheetViews>
  <sheetFormatPr defaultRowHeight="15" x14ac:dyDescent="0.25"/>
  <cols>
    <col min="2" max="2" width="45.7109375" customWidth="1"/>
    <col min="4" max="4" width="10.5703125" bestFit="1" customWidth="1"/>
  </cols>
  <sheetData>
    <row r="1" spans="1:20" x14ac:dyDescent="0.25">
      <c r="A1" s="21" t="s">
        <v>56</v>
      </c>
      <c r="B1" s="21"/>
      <c r="C1" s="21"/>
      <c r="D1" s="21"/>
      <c r="L1" s="21" t="s">
        <v>68</v>
      </c>
      <c r="M1" s="21"/>
      <c r="N1" s="21"/>
      <c r="O1" s="21"/>
      <c r="P1" s="21"/>
      <c r="Q1" s="21"/>
      <c r="R1" s="21"/>
      <c r="S1" s="21"/>
      <c r="T1" s="21"/>
    </row>
    <row r="2" spans="1:20" ht="44.25" customHeight="1" x14ac:dyDescent="0.25">
      <c r="A2" s="22" t="str">
        <f>'SME Determination'!A3:D3</f>
        <v>Enterprise Name</v>
      </c>
      <c r="B2" s="22"/>
      <c r="C2" s="22"/>
      <c r="D2" s="22"/>
      <c r="L2" s="17" t="s">
        <v>76</v>
      </c>
      <c r="M2" s="18"/>
      <c r="N2" s="18"/>
      <c r="O2" s="18"/>
      <c r="P2" s="18"/>
      <c r="Q2" s="18"/>
      <c r="R2" s="18"/>
      <c r="S2" s="18"/>
      <c r="T2" s="19"/>
    </row>
    <row r="3" spans="1:20" x14ac:dyDescent="0.25">
      <c r="A3" s="16" t="s">
        <v>9</v>
      </c>
      <c r="B3" s="16"/>
      <c r="C3" s="16"/>
      <c r="D3" s="12" t="s">
        <v>7</v>
      </c>
      <c r="L3" s="33" t="s">
        <v>77</v>
      </c>
      <c r="M3" s="34"/>
      <c r="N3" s="34"/>
      <c r="O3" s="34"/>
      <c r="P3" s="34"/>
      <c r="Q3" s="34"/>
      <c r="R3" s="34"/>
      <c r="S3" s="34"/>
      <c r="T3" s="35"/>
    </row>
    <row r="4" spans="1:20" x14ac:dyDescent="0.25">
      <c r="A4" s="29" t="s">
        <v>20</v>
      </c>
      <c r="B4" s="29"/>
      <c r="C4" s="12" t="b">
        <f>OR(C5,AND(C7,NOT(C9),NOT(C10),NOT(C11),NOT(C12)))</f>
        <v>0</v>
      </c>
      <c r="D4" s="12" t="s">
        <v>16</v>
      </c>
    </row>
    <row r="5" spans="1:20" ht="15" customHeight="1" x14ac:dyDescent="0.25">
      <c r="A5" s="37" t="s">
        <v>21</v>
      </c>
      <c r="B5" s="37"/>
      <c r="C5" s="13" t="b">
        <f>'Linked Enterprise'!C3</f>
        <v>0</v>
      </c>
      <c r="D5" s="12" t="s">
        <v>16</v>
      </c>
    </row>
    <row r="6" spans="1:20" x14ac:dyDescent="0.25">
      <c r="A6" s="2" t="s">
        <v>72</v>
      </c>
      <c r="B6" s="16" t="s">
        <v>5</v>
      </c>
      <c r="C6" s="16"/>
      <c r="D6" s="12" t="s">
        <v>7</v>
      </c>
      <c r="E6" s="27" t="s">
        <v>78</v>
      </c>
      <c r="F6" s="27"/>
      <c r="G6" s="27"/>
      <c r="H6" s="27"/>
      <c r="I6" s="27"/>
      <c r="J6" s="27"/>
    </row>
    <row r="7" spans="1:20" ht="60" x14ac:dyDescent="0.25">
      <c r="A7" s="26">
        <v>1</v>
      </c>
      <c r="B7" s="4" t="s">
        <v>65</v>
      </c>
      <c r="C7" s="9" t="b">
        <v>0</v>
      </c>
      <c r="D7" s="12" t="s">
        <v>16</v>
      </c>
      <c r="E7" s="31"/>
      <c r="F7" s="31"/>
      <c r="G7" s="31"/>
      <c r="H7" s="31"/>
      <c r="I7" s="31"/>
      <c r="J7" s="31"/>
    </row>
    <row r="8" spans="1:20" ht="43.5" customHeight="1" x14ac:dyDescent="0.25">
      <c r="A8" s="15" t="s">
        <v>66</v>
      </c>
      <c r="B8" s="15"/>
      <c r="C8" s="15"/>
      <c r="D8" s="15"/>
    </row>
    <row r="9" spans="1:20" ht="108" customHeight="1" x14ac:dyDescent="0.25">
      <c r="A9" s="26">
        <v>2</v>
      </c>
      <c r="B9" s="4" t="s">
        <v>62</v>
      </c>
      <c r="C9" s="9" t="b">
        <v>0</v>
      </c>
      <c r="D9" s="12" t="s">
        <v>58</v>
      </c>
      <c r="E9" s="31"/>
      <c r="F9" s="31"/>
      <c r="G9" s="31"/>
      <c r="H9" s="31"/>
      <c r="I9" s="31"/>
      <c r="J9" s="31"/>
    </row>
    <row r="10" spans="1:20" ht="30" x14ac:dyDescent="0.25">
      <c r="A10" s="26">
        <v>3</v>
      </c>
      <c r="B10" s="4" t="s">
        <v>67</v>
      </c>
      <c r="C10" s="9" t="b">
        <v>0</v>
      </c>
      <c r="D10" s="12" t="s">
        <v>59</v>
      </c>
      <c r="E10" s="31"/>
      <c r="F10" s="31"/>
      <c r="G10" s="31"/>
      <c r="H10" s="31"/>
      <c r="I10" s="31"/>
      <c r="J10" s="31"/>
    </row>
    <row r="11" spans="1:20" ht="30" x14ac:dyDescent="0.25">
      <c r="A11" s="26">
        <v>4</v>
      </c>
      <c r="B11" s="4" t="s">
        <v>63</v>
      </c>
      <c r="C11" s="9" t="b">
        <v>0</v>
      </c>
      <c r="D11" s="12" t="s">
        <v>60</v>
      </c>
      <c r="E11" s="31"/>
      <c r="F11" s="31"/>
      <c r="G11" s="31"/>
      <c r="H11" s="31"/>
      <c r="I11" s="31"/>
      <c r="J11" s="31"/>
    </row>
    <row r="12" spans="1:20" ht="45" x14ac:dyDescent="0.25">
      <c r="A12" s="26">
        <v>5</v>
      </c>
      <c r="B12" s="4" t="s">
        <v>64</v>
      </c>
      <c r="C12" s="9" t="b">
        <v>0</v>
      </c>
      <c r="D12" s="12" t="s">
        <v>61</v>
      </c>
      <c r="E12" s="31"/>
      <c r="F12" s="31"/>
      <c r="G12" s="31"/>
      <c r="H12" s="31"/>
      <c r="I12" s="31"/>
      <c r="J12" s="31"/>
    </row>
  </sheetData>
  <sheetProtection sheet="1" objects="1" scenarios="1"/>
  <mergeCells count="16">
    <mergeCell ref="L1:T1"/>
    <mergeCell ref="L2:T2"/>
    <mergeCell ref="L3:T3"/>
    <mergeCell ref="E11:J11"/>
    <mergeCell ref="E12:J12"/>
    <mergeCell ref="A1:D1"/>
    <mergeCell ref="A2:D2"/>
    <mergeCell ref="A3:C3"/>
    <mergeCell ref="A4:B4"/>
    <mergeCell ref="A5:B5"/>
    <mergeCell ref="A8:D8"/>
    <mergeCell ref="E6:J6"/>
    <mergeCell ref="E7:J7"/>
    <mergeCell ref="E9:J9"/>
    <mergeCell ref="E10:J10"/>
    <mergeCell ref="B6:C6"/>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9ACCFD2C-B46C-49F2-8ADF-69E851D942FF}">
          <x14:formula1>
            <xm:f>Tables!$A$2:$A$3</xm:f>
          </x14:formula1>
          <xm:sqref>C9:C12 C5 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91F6D-2A88-4DF8-8E41-2C9C20B9FCFB}">
  <dimension ref="A1:U17"/>
  <sheetViews>
    <sheetView showGridLines="0" zoomScale="120" zoomScaleNormal="120" workbookViewId="0">
      <selection sqref="A1:K1"/>
    </sheetView>
  </sheetViews>
  <sheetFormatPr defaultRowHeight="15" x14ac:dyDescent="0.25"/>
  <cols>
    <col min="1" max="1" width="36.85546875" customWidth="1"/>
    <col min="2" max="2" width="9.140625" customWidth="1"/>
  </cols>
  <sheetData>
    <row r="1" spans="1:21" x14ac:dyDescent="0.25">
      <c r="A1" s="21" t="s">
        <v>57</v>
      </c>
      <c r="B1" s="21"/>
      <c r="C1" s="21"/>
      <c r="D1" s="21"/>
      <c r="E1" s="21"/>
      <c r="F1" s="21"/>
      <c r="G1" s="21"/>
      <c r="H1" s="21"/>
      <c r="I1" s="21"/>
      <c r="J1" s="21"/>
      <c r="K1" s="21"/>
      <c r="M1" s="21" t="s">
        <v>68</v>
      </c>
      <c r="N1" s="21"/>
      <c r="O1" s="21"/>
      <c r="P1" s="21"/>
      <c r="Q1" s="21"/>
      <c r="R1" s="21"/>
      <c r="S1" s="21"/>
      <c r="T1" s="21"/>
      <c r="U1" s="21"/>
    </row>
    <row r="2" spans="1:21" ht="60" customHeight="1" x14ac:dyDescent="0.25">
      <c r="A2" s="22" t="str">
        <f>'SME Determination'!A3:D3</f>
        <v>Enterprise Name</v>
      </c>
      <c r="B2" s="22"/>
      <c r="C2" s="22"/>
      <c r="D2" s="22"/>
      <c r="E2" s="22"/>
      <c r="F2" s="22"/>
      <c r="G2" s="22"/>
      <c r="H2" s="22"/>
      <c r="I2" s="22"/>
      <c r="J2" s="22"/>
      <c r="K2" s="22"/>
      <c r="M2" s="15" t="s">
        <v>80</v>
      </c>
      <c r="N2" s="15"/>
      <c r="O2" s="15"/>
      <c r="P2" s="15"/>
      <c r="Q2" s="15"/>
      <c r="R2" s="15"/>
      <c r="S2" s="15"/>
      <c r="T2" s="15"/>
      <c r="U2" s="15"/>
    </row>
    <row r="3" spans="1:21" ht="30.75" customHeight="1" x14ac:dyDescent="0.25">
      <c r="A3" s="2" t="s">
        <v>35</v>
      </c>
      <c r="B3" s="7">
        <f>SUM(B11:K11)</f>
        <v>5.5</v>
      </c>
      <c r="M3" s="15" t="s">
        <v>81</v>
      </c>
      <c r="N3" s="15"/>
      <c r="O3" s="15"/>
      <c r="P3" s="15"/>
      <c r="Q3" s="15"/>
      <c r="R3" s="15"/>
      <c r="S3" s="15"/>
      <c r="T3" s="15"/>
      <c r="U3" s="15"/>
    </row>
    <row r="4" spans="1:21" x14ac:dyDescent="0.25">
      <c r="M4" s="27" t="s">
        <v>83</v>
      </c>
      <c r="N4" s="27"/>
      <c r="O4" s="27"/>
      <c r="P4" s="27"/>
      <c r="Q4" s="27"/>
      <c r="R4" s="27"/>
      <c r="S4" s="27"/>
      <c r="T4" s="27"/>
      <c r="U4" s="27"/>
    </row>
    <row r="5" spans="1:21" x14ac:dyDescent="0.25">
      <c r="A5" s="2"/>
      <c r="B5" s="10">
        <v>1</v>
      </c>
      <c r="C5" s="10">
        <v>0.9</v>
      </c>
      <c r="D5" s="10">
        <v>0.8</v>
      </c>
      <c r="E5" s="10">
        <v>0.7</v>
      </c>
      <c r="F5" s="10">
        <v>0.6</v>
      </c>
      <c r="G5" s="10">
        <v>0.5</v>
      </c>
      <c r="H5" s="10">
        <v>0.4</v>
      </c>
      <c r="I5" s="10">
        <v>0.3</v>
      </c>
      <c r="J5" s="10">
        <v>0.2</v>
      </c>
      <c r="K5" s="10">
        <v>0.1</v>
      </c>
    </row>
    <row r="6" spans="1:21" x14ac:dyDescent="0.25">
      <c r="A6" s="4" t="s">
        <v>36</v>
      </c>
      <c r="B6" s="38">
        <v>1</v>
      </c>
      <c r="C6" s="38">
        <v>1</v>
      </c>
      <c r="D6" s="38">
        <v>1</v>
      </c>
      <c r="E6" s="38">
        <v>1</v>
      </c>
      <c r="F6" s="38">
        <v>1</v>
      </c>
      <c r="G6" s="38">
        <v>1</v>
      </c>
      <c r="H6" s="38">
        <v>1</v>
      </c>
      <c r="I6" s="38">
        <v>1</v>
      </c>
      <c r="J6" s="38">
        <v>1</v>
      </c>
      <c r="K6" s="38">
        <v>1</v>
      </c>
    </row>
    <row r="7" spans="1:21" ht="30" x14ac:dyDescent="0.25">
      <c r="A7" s="4" t="s">
        <v>38</v>
      </c>
      <c r="B7" s="38"/>
      <c r="C7" s="38"/>
      <c r="D7" s="38"/>
      <c r="E7" s="38"/>
      <c r="F7" s="38"/>
      <c r="G7" s="38"/>
      <c r="H7" s="38"/>
      <c r="I7" s="38"/>
      <c r="J7" s="38"/>
      <c r="K7" s="38"/>
    </row>
    <row r="8" spans="1:21" x14ac:dyDescent="0.25">
      <c r="A8" s="4" t="s">
        <v>39</v>
      </c>
      <c r="B8" s="38"/>
      <c r="C8" s="38"/>
      <c r="D8" s="38"/>
      <c r="E8" s="38"/>
      <c r="F8" s="38"/>
      <c r="G8" s="38"/>
      <c r="H8" s="38"/>
      <c r="I8" s="38"/>
      <c r="J8" s="38"/>
      <c r="K8" s="38"/>
    </row>
    <row r="9" spans="1:21" ht="45" x14ac:dyDescent="0.25">
      <c r="A9" s="4" t="s">
        <v>37</v>
      </c>
      <c r="B9" s="38"/>
      <c r="C9" s="38"/>
      <c r="D9" s="38"/>
      <c r="E9" s="38"/>
      <c r="F9" s="38"/>
      <c r="G9" s="38"/>
      <c r="H9" s="38"/>
      <c r="I9" s="38"/>
      <c r="J9" s="38"/>
      <c r="K9" s="38"/>
    </row>
    <row r="10" spans="1:21" x14ac:dyDescent="0.25">
      <c r="A10" s="4" t="s">
        <v>79</v>
      </c>
      <c r="B10" s="38"/>
      <c r="C10" s="38"/>
      <c r="D10" s="38"/>
      <c r="E10" s="38"/>
      <c r="F10" s="38"/>
      <c r="G10" s="38"/>
      <c r="H10" s="38"/>
      <c r="I10" s="38"/>
      <c r="J10" s="38"/>
      <c r="K10" s="38"/>
    </row>
    <row r="11" spans="1:21" x14ac:dyDescent="0.25">
      <c r="A11" s="5" t="s">
        <v>40</v>
      </c>
      <c r="B11" s="7">
        <f>SUM(B$6:B$10)*B$5</f>
        <v>1</v>
      </c>
      <c r="C11" s="7">
        <f t="shared" ref="C11:K11" si="0">SUM(C$6:C$10)*C$5</f>
        <v>0.9</v>
      </c>
      <c r="D11" s="7">
        <f t="shared" si="0"/>
        <v>0.8</v>
      </c>
      <c r="E11" s="7">
        <f t="shared" si="0"/>
        <v>0.7</v>
      </c>
      <c r="F11" s="7">
        <f t="shared" si="0"/>
        <v>0.6</v>
      </c>
      <c r="G11" s="7">
        <f t="shared" si="0"/>
        <v>0.5</v>
      </c>
      <c r="H11" s="7">
        <f t="shared" si="0"/>
        <v>0.4</v>
      </c>
      <c r="I11" s="7">
        <f t="shared" si="0"/>
        <v>0.3</v>
      </c>
      <c r="J11" s="7">
        <f t="shared" si="0"/>
        <v>0.2</v>
      </c>
      <c r="K11" s="7">
        <f t="shared" si="0"/>
        <v>0.1</v>
      </c>
    </row>
    <row r="13" spans="1:21" x14ac:dyDescent="0.25">
      <c r="A13" s="23" t="s">
        <v>42</v>
      </c>
      <c r="B13" s="23"/>
      <c r="C13" s="23"/>
      <c r="D13" s="23"/>
      <c r="E13" s="23"/>
      <c r="F13" s="23"/>
      <c r="G13" s="23"/>
      <c r="H13" s="23"/>
      <c r="I13" s="23"/>
      <c r="J13" s="23"/>
      <c r="K13" s="23"/>
    </row>
    <row r="14" spans="1:21" x14ac:dyDescent="0.25">
      <c r="A14" s="15" t="s">
        <v>82</v>
      </c>
      <c r="B14" s="15"/>
      <c r="C14" s="15"/>
      <c r="D14" s="15"/>
      <c r="E14" s="15"/>
      <c r="F14" s="15"/>
      <c r="G14" s="15"/>
      <c r="H14" s="15"/>
      <c r="I14" s="15"/>
      <c r="J14" s="15"/>
      <c r="K14" s="15"/>
    </row>
    <row r="15" spans="1:21" x14ac:dyDescent="0.25">
      <c r="A15" s="15" t="s">
        <v>41</v>
      </c>
      <c r="B15" s="15"/>
      <c r="C15" s="15"/>
      <c r="D15" s="15"/>
      <c r="E15" s="15"/>
      <c r="F15" s="15"/>
      <c r="G15" s="15"/>
      <c r="H15" s="15"/>
      <c r="I15" s="15"/>
      <c r="J15" s="15"/>
      <c r="K15" s="15"/>
    </row>
    <row r="16" spans="1:21" x14ac:dyDescent="0.25">
      <c r="A16" s="20" t="s">
        <v>43</v>
      </c>
      <c r="B16" s="20"/>
      <c r="C16" s="20"/>
      <c r="D16" s="20"/>
      <c r="E16" s="20"/>
      <c r="F16" s="20"/>
      <c r="G16" s="20"/>
      <c r="H16" s="20"/>
      <c r="I16" s="20"/>
      <c r="J16" s="20"/>
      <c r="K16" s="20"/>
    </row>
    <row r="17" spans="1:11" x14ac:dyDescent="0.25">
      <c r="A17" s="20" t="s">
        <v>44</v>
      </c>
      <c r="B17" s="20"/>
      <c r="C17" s="20"/>
      <c r="D17" s="20"/>
      <c r="E17" s="20"/>
      <c r="F17" s="20"/>
      <c r="G17" s="20"/>
      <c r="H17" s="20"/>
      <c r="I17" s="20"/>
      <c r="J17" s="20"/>
      <c r="K17" s="20"/>
    </row>
  </sheetData>
  <sheetProtection sheet="1" objects="1" scenarios="1"/>
  <mergeCells count="11">
    <mergeCell ref="M1:U1"/>
    <mergeCell ref="M2:U2"/>
    <mergeCell ref="M3:U3"/>
    <mergeCell ref="M4:U4"/>
    <mergeCell ref="A17:K17"/>
    <mergeCell ref="A1:K1"/>
    <mergeCell ref="A2:K2"/>
    <mergeCell ref="A13:K13"/>
    <mergeCell ref="A14:K14"/>
    <mergeCell ref="A15:K15"/>
    <mergeCell ref="A16:K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36D3D-F05D-4BBA-A351-DA335CB07D41}">
  <dimension ref="A1:F4"/>
  <sheetViews>
    <sheetView showGridLines="0" zoomScale="120" zoomScaleNormal="120" workbookViewId="0"/>
  </sheetViews>
  <sheetFormatPr defaultRowHeight="15" x14ac:dyDescent="0.25"/>
  <cols>
    <col min="3" max="3" width="8.42578125" bestFit="1" customWidth="1"/>
    <col min="4" max="4" width="9" bestFit="1" customWidth="1"/>
    <col min="5" max="5" width="13.5703125" bestFit="1" customWidth="1"/>
    <col min="6" max="6" width="10.5703125" bestFit="1" customWidth="1"/>
  </cols>
  <sheetData>
    <row r="1" spans="1:6" x14ac:dyDescent="0.25">
      <c r="D1" s="3" t="s">
        <v>26</v>
      </c>
      <c r="E1" s="3" t="s">
        <v>27</v>
      </c>
      <c r="F1" s="3" t="s">
        <v>28</v>
      </c>
    </row>
    <row r="2" spans="1:6" x14ac:dyDescent="0.25">
      <c r="A2" s="2" t="b">
        <v>1</v>
      </c>
      <c r="C2" s="2" t="s">
        <v>29</v>
      </c>
      <c r="D2" s="2">
        <v>50</v>
      </c>
      <c r="E2" s="2">
        <v>43</v>
      </c>
      <c r="F2" s="2">
        <v>250</v>
      </c>
    </row>
    <row r="3" spans="1:6" x14ac:dyDescent="0.25">
      <c r="A3" s="2" t="b">
        <v>0</v>
      </c>
      <c r="C3" s="2" t="s">
        <v>2</v>
      </c>
      <c r="D3" s="2">
        <v>10</v>
      </c>
      <c r="E3" s="2">
        <v>10</v>
      </c>
      <c r="F3" s="2">
        <v>50</v>
      </c>
    </row>
    <row r="4" spans="1:6" x14ac:dyDescent="0.25">
      <c r="C4" s="2" t="s">
        <v>30</v>
      </c>
      <c r="D4" s="2">
        <v>2</v>
      </c>
      <c r="E4" s="2">
        <v>2</v>
      </c>
      <c r="F4" s="2">
        <v>10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SME Determination</vt:lpstr>
      <vt:lpstr>Linked Enterprise</vt:lpstr>
      <vt:lpstr>Partner Enterprise</vt:lpstr>
      <vt:lpstr>Staff Headcount</vt:lpstr>
      <vt:lpstr>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2019-01-08T15:42:57Z</dcterms:modified>
</cp:coreProperties>
</file>